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fs01\anvandare\uwil\Documents\2020\Hemsidan\"/>
    </mc:Choice>
  </mc:AlternateContent>
  <bookViews>
    <workbookView xWindow="0" yWindow="0" windowWidth="19170" windowHeight="1081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E27" i="1" l="1"/>
  <c r="E14" i="1"/>
  <c r="O16" i="1" l="1"/>
  <c r="G8" i="1" l="1"/>
</calcChain>
</file>

<file path=xl/comments1.xml><?xml version="1.0" encoding="utf-8"?>
<comments xmlns="http://schemas.openxmlformats.org/spreadsheetml/2006/main">
  <authors>
    <author>Maria Fermvik</author>
  </authors>
  <commentList>
    <comment ref="H5" authorId="0" shapeId="0">
      <text>
        <r>
          <rPr>
            <sz val="9"/>
            <color indexed="81"/>
            <rFont val="Arial"/>
            <family val="2"/>
          </rPr>
          <t xml:space="preserve">Använd denna beräkning om du klippt och vägt bladmassan.
</t>
        </r>
      </text>
    </comment>
    <comment ref="G8" authorId="0" shapeId="0">
      <text>
        <r>
          <rPr>
            <sz val="9"/>
            <color indexed="81"/>
            <rFont val="Arial"/>
            <family val="2"/>
          </rPr>
          <t xml:space="preserve">Vikten (i kg/m2) får du fram genom att klippa all ovanjordisk bladmassa på en kvadratmeter av fältet sent på hösten när tillväxten har avstannat. Lägg bladmassan i en påse och väg innehållet i påsen. Upprepa på 3-4 representativa platser på fältet.
</t>
        </r>
      </text>
    </comment>
    <comment ref="G10" authorId="0" shapeId="0">
      <text>
        <r>
          <rPr>
            <sz val="9"/>
            <color indexed="81"/>
            <rFont val="Arial"/>
            <family val="2"/>
          </rPr>
          <t xml:space="preserve">Uppskatta ett värde för mineraliseringen under vår/försommar. Utgå från tidigare erfarenhet av fältet och vilken förfrukt du haft, och om du regelbundet tillför organiska gödselmedel till fältet. Låg mineralisering kan antas vara 15 kg N/ha, medelmineralisering ca 30 kg N/ha och hög mineralisering 45 kg N/ha. </t>
        </r>
      </text>
    </comment>
    <comment ref="G12" authorId="0" shapeId="0">
      <text>
        <r>
          <rPr>
            <sz val="9"/>
            <color indexed="81"/>
            <rFont val="Arial"/>
            <family val="2"/>
          </rPr>
          <t xml:space="preserve">Uppskatta förväntad skörd på fältet genom att utgå ifrån normalskörden tillsammans med en bedömning av hur den aktuella grödan ser ut.
</t>
        </r>
      </text>
    </comment>
    <comment ref="H18" authorId="0" shapeId="0">
      <text>
        <r>
          <rPr>
            <sz val="9"/>
            <color indexed="81"/>
            <rFont val="Arial"/>
            <family val="2"/>
          </rPr>
          <t>Använd denna beräkning om du mätt eller uppskattat kväveupptaget i kg N/ha.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 xml:space="preserve">Kväveupptaget kan uppskattas genom att göra en körning med N-sensorn på hösten som om du skulle gödsla på hösten och läsa av vad den säger om upptaget. Alternativt kan du göra en uppskattning av upptaget under hösten utifrån bilder. 
</t>
        </r>
      </text>
    </comment>
    <comment ref="G23" authorId="0" shapeId="0">
      <text>
        <r>
          <rPr>
            <sz val="9"/>
            <color indexed="81"/>
            <rFont val="Arial"/>
            <family val="2"/>
          </rPr>
          <t>Uppskatta ett värde för mineraliseringen under vår/försommar. Utgå från tidigare erfarenhet av fältet och vilken förfrukt du haft, och om du regelbundet tillför organiska gödselmedel till fältet. Låg mineralisering kan antas vara 15 kg N/ha, medelmineralisering ca 30 kg N/ha och hög mineralisering 45 kg N/ha.</t>
        </r>
      </text>
    </comment>
    <comment ref="G25" authorId="0" shapeId="0">
      <text>
        <r>
          <rPr>
            <sz val="9"/>
            <color indexed="81"/>
            <rFont val="Arial"/>
            <family val="2"/>
          </rPr>
          <t xml:space="preserve">Uppskatta förväntad skörd på fältet genom att utgå ifrån normalskörden tillsammans med en bedömning av hur den aktuella grödan ser ut.
</t>
        </r>
      </text>
    </comment>
  </commentList>
</comments>
</file>

<file path=xl/sharedStrings.xml><?xml version="1.0" encoding="utf-8"?>
<sst xmlns="http://schemas.openxmlformats.org/spreadsheetml/2006/main" count="24" uniqueCount="14">
  <si>
    <t>Mineralisering (kg N/ha)</t>
  </si>
  <si>
    <t>Skörd (kg/ha)</t>
  </si>
  <si>
    <t>Rekommenderad giva</t>
  </si>
  <si>
    <t>Om du har vägt bladmassan, fyll i rutorna här</t>
  </si>
  <si>
    <t>Kväveupptag på hösten(kg N/ha)</t>
  </si>
  <si>
    <t>Låg</t>
  </si>
  <si>
    <t>Mellan</t>
  </si>
  <si>
    <t>hög</t>
  </si>
  <si>
    <t>kg N/ha</t>
  </si>
  <si>
    <t>Om du har mätt/uppskattat höstens kväveupptag, fyll i rutorna här</t>
  </si>
  <si>
    <t>Rekommenderad kvävegiva för höstoljeväxter</t>
  </si>
  <si>
    <t>?</t>
  </si>
  <si>
    <r>
      <t>Bladmassans vikt (kg/m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</t>
    </r>
  </si>
  <si>
    <t>Exempel på hur höstrapsen kan se ut vid olika höstupptag. Ramarna är 1 kvadratmeter stora.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</si>
</sst>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9"/>
      <color indexed="8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vertAlign val="superscript"/>
      <sz val="14"/>
      <color theme="1"/>
      <name val="Arial"/>
      <family val="2"/>
    </font>
    <font>
      <sz val="22"/>
      <color rgb="FF0083BE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315">
        <stop position="0">
          <color theme="0"/>
        </stop>
        <stop position="1">
          <color rgb="FFFF0000"/>
        </stop>
      </gradientFill>
    </fill>
    <fill>
      <patternFill patternType="solid">
        <fgColor rgb="FFA3E3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2" fillId="2" borderId="0" xfId="0" applyFont="1" applyFill="1" applyProtection="1"/>
    <xf numFmtId="0" fontId="2" fillId="2" borderId="2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2" fillId="2" borderId="1" xfId="0" applyFont="1" applyFill="1" applyBorder="1" applyProtection="1">
      <protection locked="0"/>
    </xf>
    <xf numFmtId="0" fontId="0" fillId="2" borderId="0" xfId="0" applyFill="1" applyProtection="1">
      <protection hidden="1"/>
    </xf>
    <xf numFmtId="0" fontId="0" fillId="2" borderId="0" xfId="0" applyFill="1" applyProtection="1">
      <protection locked="0" hidden="1"/>
    </xf>
    <xf numFmtId="0" fontId="1" fillId="2" borderId="0" xfId="0" applyFont="1" applyFill="1" applyBorder="1" applyProtection="1"/>
    <xf numFmtId="0" fontId="1" fillId="2" borderId="3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2" fillId="2" borderId="0" xfId="0" applyFont="1" applyFill="1" applyBorder="1" applyProtection="1"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5" fillId="2" borderId="2" xfId="0" applyFont="1" applyFill="1" applyBorder="1" applyProtection="1"/>
    <xf numFmtId="0" fontId="5" fillId="2" borderId="4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8" fillId="2" borderId="0" xfId="0" applyFont="1" applyFill="1" applyProtection="1"/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vertical="center"/>
    </xf>
    <xf numFmtId="1" fontId="3" fillId="4" borderId="11" xfId="0" applyNumberFormat="1" applyFont="1" applyFill="1" applyBorder="1" applyProtection="1">
      <protection hidden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E3FF"/>
      <color rgb="FF0083BE"/>
      <color rgb="FF72B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1</xdr:col>
      <xdr:colOff>876300</xdr:colOff>
      <xdr:row>2</xdr:row>
      <xdr:rowOff>300739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1219200" cy="643639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0</xdr:row>
      <xdr:rowOff>152400</xdr:rowOff>
    </xdr:from>
    <xdr:to>
      <xdr:col>10</xdr:col>
      <xdr:colOff>58029</xdr:colOff>
      <xdr:row>2</xdr:row>
      <xdr:rowOff>390525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52400"/>
          <a:ext cx="791454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30</xdr:row>
      <xdr:rowOff>95250</xdr:rowOff>
    </xdr:from>
    <xdr:to>
      <xdr:col>2</xdr:col>
      <xdr:colOff>885600</xdr:colOff>
      <xdr:row>37</xdr:row>
      <xdr:rowOff>111750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886575"/>
          <a:ext cx="1800000" cy="135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2752725</xdr:colOff>
      <xdr:row>30</xdr:row>
      <xdr:rowOff>85725</xdr:rowOff>
    </xdr:from>
    <xdr:to>
      <xdr:col>4</xdr:col>
      <xdr:colOff>771300</xdr:colOff>
      <xdr:row>37</xdr:row>
      <xdr:rowOff>102225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6877050"/>
          <a:ext cx="1800000" cy="1350000"/>
        </a:xfrm>
        <a:prstGeom prst="rect">
          <a:avLst/>
        </a:prstGeom>
      </xdr:spPr>
    </xdr:pic>
    <xdr:clientData/>
  </xdr:twoCellAnchor>
  <xdr:twoCellAnchor editAs="oneCell">
    <xdr:from>
      <xdr:col>4</xdr:col>
      <xdr:colOff>809625</xdr:colOff>
      <xdr:row>30</xdr:row>
      <xdr:rowOff>76200</xdr:rowOff>
    </xdr:from>
    <xdr:to>
      <xdr:col>9</xdr:col>
      <xdr:colOff>752250</xdr:colOff>
      <xdr:row>37</xdr:row>
      <xdr:rowOff>92700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6867525"/>
          <a:ext cx="1800000" cy="135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923925</xdr:colOff>
      <xdr:row>30</xdr:row>
      <xdr:rowOff>95250</xdr:rowOff>
    </xdr:from>
    <xdr:to>
      <xdr:col>2</xdr:col>
      <xdr:colOff>2723925</xdr:colOff>
      <xdr:row>37</xdr:row>
      <xdr:rowOff>111750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6886575"/>
          <a:ext cx="1800000" cy="1350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104775</xdr:rowOff>
    </xdr:from>
    <xdr:to>
      <xdr:col>2</xdr:col>
      <xdr:colOff>857249</xdr:colOff>
      <xdr:row>39</xdr:row>
      <xdr:rowOff>123825</xdr:rowOff>
    </xdr:to>
    <xdr:sp macro="" textlink="">
      <xdr:nvSpPr>
        <xdr:cNvPr id="11" name="textruta 10"/>
        <xdr:cNvSpPr txBox="1"/>
      </xdr:nvSpPr>
      <xdr:spPr>
        <a:xfrm>
          <a:off x="447675" y="8229600"/>
          <a:ext cx="1809749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16 kg N/ha</a:t>
          </a:r>
        </a:p>
      </xdr:txBody>
    </xdr:sp>
    <xdr:clientData/>
  </xdr:twoCellAnchor>
  <xdr:twoCellAnchor>
    <xdr:from>
      <xdr:col>2</xdr:col>
      <xdr:colOff>2743200</xdr:colOff>
      <xdr:row>37</xdr:row>
      <xdr:rowOff>104775</xdr:rowOff>
    </xdr:from>
    <xdr:to>
      <xdr:col>4</xdr:col>
      <xdr:colOff>771524</xdr:colOff>
      <xdr:row>39</xdr:row>
      <xdr:rowOff>123825</xdr:rowOff>
    </xdr:to>
    <xdr:sp macro="" textlink="">
      <xdr:nvSpPr>
        <xdr:cNvPr id="13" name="textruta 12"/>
        <xdr:cNvSpPr txBox="1"/>
      </xdr:nvSpPr>
      <xdr:spPr>
        <a:xfrm>
          <a:off x="4143375" y="8229600"/>
          <a:ext cx="1809749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77 kg N/ha</a:t>
          </a:r>
        </a:p>
      </xdr:txBody>
    </xdr:sp>
    <xdr:clientData/>
  </xdr:twoCellAnchor>
  <xdr:twoCellAnchor>
    <xdr:from>
      <xdr:col>2</xdr:col>
      <xdr:colOff>914400</xdr:colOff>
      <xdr:row>37</xdr:row>
      <xdr:rowOff>133350</xdr:rowOff>
    </xdr:from>
    <xdr:to>
      <xdr:col>2</xdr:col>
      <xdr:colOff>2724149</xdr:colOff>
      <xdr:row>39</xdr:row>
      <xdr:rowOff>152400</xdr:rowOff>
    </xdr:to>
    <xdr:sp macro="" textlink="">
      <xdr:nvSpPr>
        <xdr:cNvPr id="15" name="textruta 14"/>
        <xdr:cNvSpPr txBox="1"/>
      </xdr:nvSpPr>
      <xdr:spPr>
        <a:xfrm>
          <a:off x="2314575" y="8258175"/>
          <a:ext cx="1809749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49 kg N/ha</a:t>
          </a:r>
        </a:p>
      </xdr:txBody>
    </xdr:sp>
    <xdr:clientData/>
  </xdr:twoCellAnchor>
  <xdr:twoCellAnchor>
    <xdr:from>
      <xdr:col>4</xdr:col>
      <xdr:colOff>809625</xdr:colOff>
      <xdr:row>37</xdr:row>
      <xdr:rowOff>133350</xdr:rowOff>
    </xdr:from>
    <xdr:to>
      <xdr:col>9</xdr:col>
      <xdr:colOff>761999</xdr:colOff>
      <xdr:row>39</xdr:row>
      <xdr:rowOff>152400</xdr:rowOff>
    </xdr:to>
    <xdr:sp macro="" textlink="">
      <xdr:nvSpPr>
        <xdr:cNvPr id="16" name="textruta 15"/>
        <xdr:cNvSpPr txBox="1"/>
      </xdr:nvSpPr>
      <xdr:spPr>
        <a:xfrm>
          <a:off x="5991225" y="8258175"/>
          <a:ext cx="1809749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95 kg N/ha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P34"/>
  <sheetViews>
    <sheetView tabSelected="1" workbookViewId="0">
      <selection activeCell="P18" sqref="P18"/>
    </sheetView>
  </sheetViews>
  <sheetFormatPr defaultRowHeight="15" x14ac:dyDescent="0.25"/>
  <cols>
    <col min="1" max="1" width="6.7109375" style="1" customWidth="1"/>
    <col min="2" max="2" width="14.28515625" style="1" customWidth="1"/>
    <col min="3" max="3" width="42.140625" style="1" customWidth="1"/>
    <col min="4" max="4" width="14.5703125" style="1" bestFit="1" customWidth="1"/>
    <col min="5" max="5" width="18.140625" style="1" customWidth="1"/>
    <col min="6" max="6" width="1.85546875" style="1" customWidth="1"/>
    <col min="7" max="8" width="2.85546875" style="1" customWidth="1"/>
    <col min="9" max="9" width="2.140625" style="1" customWidth="1"/>
    <col min="10" max="10" width="12.85546875" style="1" customWidth="1"/>
    <col min="11" max="12" width="9.140625" style="1"/>
    <col min="13" max="14" width="9.140625" style="1" hidden="1" customWidth="1"/>
    <col min="15" max="15" width="9.140625" style="1" customWidth="1"/>
    <col min="16" max="16384" width="9.140625" style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27" x14ac:dyDescent="0.35">
      <c r="A2" s="2"/>
      <c r="B2" s="2"/>
      <c r="C2" s="30" t="s">
        <v>10</v>
      </c>
      <c r="D2" s="3"/>
      <c r="E2" s="2"/>
      <c r="F2" s="2"/>
      <c r="G2" s="2"/>
      <c r="H2" s="2"/>
      <c r="I2" s="2"/>
      <c r="J2" s="2"/>
      <c r="K2" s="2"/>
      <c r="L2" s="2"/>
    </row>
    <row r="3" spans="1:16" ht="35.25" customHeight="1" thickBot="1" x14ac:dyDescent="0.35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6" ht="3.95" customHeight="1" thickBot="1" x14ac:dyDescent="0.35">
      <c r="A4" s="2"/>
      <c r="B4" s="2"/>
      <c r="C4" s="25"/>
      <c r="D4" s="26"/>
      <c r="E4" s="20"/>
      <c r="F4" s="20"/>
      <c r="G4" s="20"/>
      <c r="H4" s="20"/>
      <c r="I4" s="27"/>
      <c r="J4" s="2"/>
      <c r="K4" s="2"/>
      <c r="L4" s="2"/>
    </row>
    <row r="5" spans="1:16" ht="21" customHeight="1" thickTop="1" thickBot="1" x14ac:dyDescent="0.3">
      <c r="A5" s="2"/>
      <c r="B5" s="2"/>
      <c r="C5" s="23" t="s">
        <v>3</v>
      </c>
      <c r="D5" s="6"/>
      <c r="E5" s="6"/>
      <c r="F5" s="6"/>
      <c r="G5" s="6"/>
      <c r="H5" s="31" t="s">
        <v>11</v>
      </c>
      <c r="I5" s="7"/>
      <c r="J5" s="2"/>
      <c r="K5" s="2"/>
      <c r="L5" s="2"/>
    </row>
    <row r="6" spans="1:16" ht="3.95" customHeight="1" thickTop="1" thickBot="1" x14ac:dyDescent="0.3">
      <c r="A6" s="2"/>
      <c r="B6" s="2"/>
      <c r="C6" s="24"/>
      <c r="D6" s="10"/>
      <c r="E6" s="10"/>
      <c r="F6" s="10"/>
      <c r="G6" s="10"/>
      <c r="H6" s="10"/>
      <c r="I6" s="28"/>
      <c r="J6" s="2"/>
      <c r="K6" s="2"/>
      <c r="L6" s="2"/>
    </row>
    <row r="7" spans="1:16" ht="21" thickBot="1" x14ac:dyDescent="0.35">
      <c r="A7" s="2"/>
      <c r="B7" s="2"/>
      <c r="C7" s="4"/>
      <c r="D7" s="5"/>
      <c r="E7" s="6"/>
      <c r="F7" s="6"/>
      <c r="G7" s="6"/>
      <c r="H7" s="6"/>
      <c r="I7" s="7"/>
      <c r="J7" s="2"/>
      <c r="K7" s="2"/>
      <c r="L7" s="2"/>
      <c r="M7" s="12"/>
      <c r="N7" s="12"/>
    </row>
    <row r="8" spans="1:16" ht="21" customHeight="1" thickTop="1" thickBot="1" x14ac:dyDescent="0.35">
      <c r="A8" s="2"/>
      <c r="B8" s="2"/>
      <c r="C8" s="8"/>
      <c r="D8" s="29" t="s">
        <v>12</v>
      </c>
      <c r="E8" s="11"/>
      <c r="F8" s="18"/>
      <c r="G8" s="31" t="str">
        <f>T("?")</f>
        <v>?</v>
      </c>
      <c r="H8" s="6"/>
      <c r="I8" s="7"/>
      <c r="J8" s="2"/>
      <c r="K8" s="2"/>
      <c r="L8" s="2"/>
      <c r="M8" s="13" t="s">
        <v>5</v>
      </c>
      <c r="N8" s="13">
        <v>15</v>
      </c>
      <c r="O8" s="13"/>
    </row>
    <row r="9" spans="1:16" ht="9.9499999999999993" customHeight="1" thickBot="1" x14ac:dyDescent="0.35">
      <c r="A9" s="2"/>
      <c r="B9" s="2"/>
      <c r="C9" s="8"/>
      <c r="D9" s="29"/>
      <c r="E9" s="5"/>
      <c r="F9" s="5"/>
      <c r="G9" s="14"/>
      <c r="H9" s="14"/>
      <c r="I9" s="15"/>
      <c r="J9" s="2"/>
      <c r="K9" s="2"/>
      <c r="L9" s="2"/>
      <c r="M9" s="13" t="s">
        <v>6</v>
      </c>
      <c r="N9" s="13">
        <v>30</v>
      </c>
      <c r="O9" s="13"/>
    </row>
    <row r="10" spans="1:16" ht="21" customHeight="1" thickTop="1" thickBot="1" x14ac:dyDescent="0.35">
      <c r="A10" s="2"/>
      <c r="B10" s="2"/>
      <c r="C10" s="8"/>
      <c r="D10" s="29" t="s">
        <v>0</v>
      </c>
      <c r="E10" s="11"/>
      <c r="F10" s="18"/>
      <c r="G10" s="32" t="s">
        <v>11</v>
      </c>
      <c r="H10" s="14"/>
      <c r="I10" s="15"/>
      <c r="J10" s="2"/>
      <c r="K10" s="2"/>
      <c r="L10" s="2"/>
      <c r="M10" s="13" t="s">
        <v>7</v>
      </c>
      <c r="N10" s="13">
        <v>45</v>
      </c>
      <c r="O10" s="13"/>
    </row>
    <row r="11" spans="1:16" ht="9.9499999999999993" customHeight="1" thickBot="1" x14ac:dyDescent="0.35">
      <c r="A11" s="2"/>
      <c r="B11" s="2"/>
      <c r="C11" s="8"/>
      <c r="D11" s="29"/>
      <c r="E11" s="5"/>
      <c r="F11" s="5"/>
      <c r="G11" s="14"/>
      <c r="H11" s="14"/>
      <c r="I11" s="15"/>
      <c r="J11" s="2"/>
      <c r="K11" s="2"/>
      <c r="L11" s="2"/>
      <c r="M11" s="12"/>
      <c r="N11" s="12"/>
      <c r="O11" s="12"/>
    </row>
    <row r="12" spans="1:16" ht="21" customHeight="1" thickTop="1" thickBot="1" x14ac:dyDescent="0.35">
      <c r="A12" s="2"/>
      <c r="B12" s="2"/>
      <c r="C12" s="8"/>
      <c r="D12" s="29" t="s">
        <v>1</v>
      </c>
      <c r="E12" s="11"/>
      <c r="F12" s="18"/>
      <c r="G12" s="32" t="s">
        <v>11</v>
      </c>
      <c r="H12" s="14"/>
      <c r="I12" s="15"/>
      <c r="J12" s="2"/>
      <c r="K12" s="2"/>
      <c r="L12" s="2"/>
    </row>
    <row r="13" spans="1:16" ht="21" customHeight="1" x14ac:dyDescent="0.3">
      <c r="A13" s="2"/>
      <c r="B13" s="2"/>
      <c r="C13" s="8"/>
      <c r="D13" s="5"/>
      <c r="E13" s="6"/>
      <c r="F13" s="6"/>
      <c r="G13" s="14"/>
      <c r="H13" s="14"/>
      <c r="I13" s="15"/>
      <c r="J13" s="2"/>
      <c r="K13" s="2"/>
      <c r="L13" s="2"/>
      <c r="P13" s="35"/>
    </row>
    <row r="14" spans="1:16" ht="24.95" customHeight="1" x14ac:dyDescent="0.35">
      <c r="A14" s="2"/>
      <c r="B14" s="2"/>
      <c r="C14" s="8"/>
      <c r="D14" s="29" t="s">
        <v>2</v>
      </c>
      <c r="E14" s="33" t="str">
        <f>IF(E8="","",159-(61.875*E8)-(1.1*E10)+(0.021*E12))</f>
        <v/>
      </c>
      <c r="F14" s="14" t="s">
        <v>8</v>
      </c>
      <c r="H14" s="14"/>
      <c r="I14" s="15"/>
      <c r="J14" s="2"/>
      <c r="K14" s="2"/>
      <c r="L14" s="2"/>
    </row>
    <row r="15" spans="1:16" ht="21" customHeight="1" thickBot="1" x14ac:dyDescent="0.3">
      <c r="A15" s="2"/>
      <c r="B15" s="2"/>
      <c r="C15" s="9"/>
      <c r="D15" s="10"/>
      <c r="E15" s="10"/>
      <c r="F15" s="10"/>
      <c r="G15" s="16"/>
      <c r="H15" s="16"/>
      <c r="I15" s="17"/>
      <c r="J15" s="2"/>
      <c r="K15" s="2"/>
      <c r="L15" s="2"/>
      <c r="P15" s="35"/>
    </row>
    <row r="16" spans="1:16" ht="27" customHeight="1" thickBot="1" x14ac:dyDescent="0.3">
      <c r="A16" s="2"/>
      <c r="B16" s="2"/>
      <c r="C16" s="6"/>
      <c r="D16" s="6"/>
      <c r="E16" s="6"/>
      <c r="F16" s="6"/>
      <c r="G16" s="14"/>
      <c r="H16" s="14"/>
      <c r="I16" s="14"/>
      <c r="J16" s="2"/>
      <c r="K16" s="2"/>
      <c r="L16" s="2"/>
      <c r="O16" s="1" t="str">
        <f>IF(O12="","",12)</f>
        <v/>
      </c>
    </row>
    <row r="17" spans="1:12" ht="3.95" customHeight="1" thickBot="1" x14ac:dyDescent="0.3">
      <c r="A17" s="2"/>
      <c r="B17" s="2"/>
      <c r="C17" s="19"/>
      <c r="D17" s="20"/>
      <c r="E17" s="20"/>
      <c r="F17" s="20"/>
      <c r="G17" s="21"/>
      <c r="H17" s="21"/>
      <c r="I17" s="22"/>
      <c r="J17" s="2"/>
      <c r="K17" s="2"/>
      <c r="L17" s="2"/>
    </row>
    <row r="18" spans="1:12" ht="21" customHeight="1" thickTop="1" thickBot="1" x14ac:dyDescent="0.3">
      <c r="A18" s="2"/>
      <c r="B18" s="2"/>
      <c r="C18" s="23" t="s">
        <v>9</v>
      </c>
      <c r="D18" s="6"/>
      <c r="E18" s="6"/>
      <c r="F18" s="6"/>
      <c r="G18" s="14"/>
      <c r="H18" s="32" t="s">
        <v>11</v>
      </c>
      <c r="I18" s="15"/>
      <c r="J18" s="2"/>
      <c r="K18" s="2"/>
      <c r="L18" s="2"/>
    </row>
    <row r="19" spans="1:12" ht="3.95" customHeight="1" thickTop="1" thickBot="1" x14ac:dyDescent="0.3">
      <c r="A19" s="2"/>
      <c r="B19" s="2"/>
      <c r="C19" s="24"/>
      <c r="D19" s="10"/>
      <c r="E19" s="10"/>
      <c r="F19" s="10"/>
      <c r="G19" s="16"/>
      <c r="H19" s="16"/>
      <c r="I19" s="17"/>
      <c r="J19" s="2"/>
      <c r="K19" s="2"/>
      <c r="L19" s="2"/>
    </row>
    <row r="20" spans="1:12" ht="21" customHeight="1" thickBot="1" x14ac:dyDescent="0.35">
      <c r="A20" s="2"/>
      <c r="B20" s="2"/>
      <c r="C20" s="4"/>
      <c r="D20" s="5"/>
      <c r="E20" s="6"/>
      <c r="F20" s="6"/>
      <c r="G20" s="14"/>
      <c r="H20" s="14"/>
      <c r="I20" s="15"/>
      <c r="J20" s="2"/>
      <c r="K20" s="2"/>
      <c r="L20" s="2"/>
    </row>
    <row r="21" spans="1:12" ht="21" customHeight="1" thickTop="1" thickBot="1" x14ac:dyDescent="0.35">
      <c r="A21" s="2"/>
      <c r="B21" s="2"/>
      <c r="C21" s="8"/>
      <c r="D21" s="29" t="s">
        <v>4</v>
      </c>
      <c r="E21" s="11"/>
      <c r="F21" s="18"/>
      <c r="G21" s="32" t="s">
        <v>11</v>
      </c>
      <c r="H21" s="14"/>
      <c r="I21" s="15"/>
      <c r="J21" s="2"/>
      <c r="K21" s="2"/>
      <c r="L21" s="2"/>
    </row>
    <row r="22" spans="1:12" ht="9.9499999999999993" customHeight="1" thickBot="1" x14ac:dyDescent="0.35">
      <c r="A22" s="2"/>
      <c r="B22" s="2"/>
      <c r="C22" s="8"/>
      <c r="D22" s="29"/>
      <c r="E22" s="5"/>
      <c r="F22" s="5"/>
      <c r="G22" s="14"/>
      <c r="H22" s="14"/>
      <c r="I22" s="15"/>
      <c r="J22" s="2"/>
      <c r="K22" s="2"/>
      <c r="L22" s="2"/>
    </row>
    <row r="23" spans="1:12" ht="21" customHeight="1" thickTop="1" thickBot="1" x14ac:dyDescent="0.35">
      <c r="A23" s="2"/>
      <c r="B23" s="2"/>
      <c r="C23" s="8"/>
      <c r="D23" s="29" t="s">
        <v>0</v>
      </c>
      <c r="E23" s="11"/>
      <c r="F23" s="18"/>
      <c r="G23" s="32" t="s">
        <v>11</v>
      </c>
      <c r="H23" s="14"/>
      <c r="I23" s="15"/>
      <c r="J23" s="2"/>
      <c r="K23" s="2"/>
      <c r="L23" s="2"/>
    </row>
    <row r="24" spans="1:12" ht="9.9499999999999993" customHeight="1" thickBot="1" x14ac:dyDescent="0.35">
      <c r="A24" s="2"/>
      <c r="B24" s="2"/>
      <c r="C24" s="8"/>
      <c r="D24" s="29"/>
      <c r="E24" s="5"/>
      <c r="F24" s="5"/>
      <c r="G24" s="14"/>
      <c r="H24" s="14"/>
      <c r="I24" s="15"/>
      <c r="J24" s="2"/>
      <c r="K24" s="2"/>
      <c r="L24" s="2"/>
    </row>
    <row r="25" spans="1:12" ht="21" customHeight="1" thickTop="1" thickBot="1" x14ac:dyDescent="0.35">
      <c r="A25" s="2"/>
      <c r="B25" s="2"/>
      <c r="C25" s="8"/>
      <c r="D25" s="29" t="s">
        <v>1</v>
      </c>
      <c r="E25" s="11"/>
      <c r="F25" s="18"/>
      <c r="G25" s="32" t="s">
        <v>11</v>
      </c>
      <c r="H25" s="14"/>
      <c r="I25" s="15"/>
      <c r="J25" s="2"/>
      <c r="K25" s="2"/>
      <c r="L25" s="2"/>
    </row>
    <row r="26" spans="1:12" ht="21" customHeight="1" x14ac:dyDescent="0.3">
      <c r="A26" s="2"/>
      <c r="B26" s="2"/>
      <c r="C26" s="8"/>
      <c r="D26" s="5"/>
      <c r="E26" s="6"/>
      <c r="F26" s="6"/>
      <c r="G26" s="14"/>
      <c r="H26" s="14"/>
      <c r="I26" s="15"/>
      <c r="J26" s="2"/>
      <c r="K26" s="2"/>
      <c r="L26" s="2"/>
    </row>
    <row r="27" spans="1:12" ht="24.95" customHeight="1" x14ac:dyDescent="0.35">
      <c r="A27" s="2"/>
      <c r="B27" s="2"/>
      <c r="C27" s="8"/>
      <c r="D27" s="29" t="s">
        <v>2</v>
      </c>
      <c r="E27" s="33" t="str">
        <f>IF(E21="","",159-(1.1*E21)-(1.1*E23)+(0.021*E25))</f>
        <v/>
      </c>
      <c r="F27" s="14" t="s">
        <v>8</v>
      </c>
      <c r="H27" s="14"/>
      <c r="I27" s="15"/>
      <c r="J27" s="2"/>
      <c r="K27" s="2"/>
      <c r="L27" s="2"/>
    </row>
    <row r="28" spans="1:12" ht="21" customHeight="1" thickBot="1" x14ac:dyDescent="0.3">
      <c r="A28" s="2"/>
      <c r="B28" s="2"/>
      <c r="C28" s="9"/>
      <c r="D28" s="10"/>
      <c r="E28" s="10"/>
      <c r="F28" s="10"/>
      <c r="G28" s="16"/>
      <c r="H28" s="16"/>
      <c r="I28" s="17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" x14ac:dyDescent="0.25">
      <c r="A30" s="2"/>
      <c r="B30" s="34" t="s">
        <v>13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 algorithmName="SHA-512" hashValue="7qgGvYhD/+xx45BgeJ1rejR/FAhvG7w/TC3ZCcfBp9MSWji+81KPRbt4bymIIx9O8IkvQHkf1Ypp2u7MOBNUHg==" saltValue="HI2Xq59ctF6t3mpk8h6W+Q==" spinCount="100000"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Fermvik</dc:creator>
  <cp:lastModifiedBy>Ulrika Listh</cp:lastModifiedBy>
  <dcterms:created xsi:type="dcterms:W3CDTF">2015-11-19T08:03:31Z</dcterms:created>
  <dcterms:modified xsi:type="dcterms:W3CDTF">2020-05-26T07:26:43Z</dcterms:modified>
</cp:coreProperties>
</file>